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Matura" sheetId="1" r:id="rId1"/>
    <sheet name="LO" sheetId="2" r:id="rId2"/>
    <sheet name="T" sheetId="3" r:id="rId3"/>
  </sheets>
  <definedNames>
    <definedName name="_xlnm.Print_Area" localSheetId="0">'Matura'!$A$1:$I$25</definedName>
  </definedNames>
  <calcPr fullCalcOnLoad="1"/>
</workbook>
</file>

<file path=xl/sharedStrings.xml><?xml version="1.0" encoding="utf-8"?>
<sst xmlns="http://schemas.openxmlformats.org/spreadsheetml/2006/main" count="99" uniqueCount="25">
  <si>
    <t>Lp.</t>
  </si>
  <si>
    <t>Nazwa szkoły</t>
  </si>
  <si>
    <t>Typ szkoły</t>
  </si>
  <si>
    <t>Liczba osób, które przystąpiły</t>
  </si>
  <si>
    <t>Liczba osób, które zdały</t>
  </si>
  <si>
    <t>Razem</t>
  </si>
  <si>
    <t>Zespół Szkół Technicznych 
w Wodzisławiu Śl.</t>
  </si>
  <si>
    <t>% zdawalność</t>
  </si>
  <si>
    <t>Liczba osób, które nie zdały</t>
  </si>
  <si>
    <t>Liczba osób do poprawki</t>
  </si>
  <si>
    <t>LO</t>
  </si>
  <si>
    <t>T</t>
  </si>
  <si>
    <t xml:space="preserve">LO dla Dorosłych </t>
  </si>
  <si>
    <t>Liczba absolwentów</t>
  </si>
  <si>
    <t>I Liceum Ogólnokształcące im. 14 Pułku Powstańców Śląskich w Wodzisławiu Śl.</t>
  </si>
  <si>
    <t>Lic. Plast.</t>
  </si>
  <si>
    <t>Powiatowe Centrum Kształcenia Zawodowego i Ustawicznego w Wodzisławiu Śl.</t>
  </si>
  <si>
    <t>Zespół Szkół Ekonomicznych 
w Wodzisławiu Śl.</t>
  </si>
  <si>
    <t>Zespół Szkół Ponadpodstawowych  w Pszowie</t>
  </si>
  <si>
    <t>Zespół Szkół Ponadpodstawowych w Rydułtowach</t>
  </si>
  <si>
    <t>Zespół Szkół Ponadpodstawowych
w Wodzisławiu Śl.</t>
  </si>
  <si>
    <t>Zespół Szkół Technicznych
w Wodzisławiu Śl.</t>
  </si>
  <si>
    <t>BS II st</t>
  </si>
  <si>
    <t>Zespół Szkół Licealnych i Technicznych w Rydułtowach</t>
  </si>
  <si>
    <t>Wyniki egzaminu maturalnego w roku szkolnym 2023/2024 - lipiec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</si>
</sst>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0" fontId="2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1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52" applyFont="1" applyBorder="1" applyAlignment="1">
      <alignment horizontal="center" vertical="center" wrapText="1"/>
      <protection/>
    </xf>
    <xf numFmtId="10" fontId="4" fillId="0" borderId="10" xfId="52" applyNumberFormat="1" applyFont="1" applyBorder="1" applyAlignment="1">
      <alignment horizontal="center" vertical="center"/>
      <protection/>
    </xf>
    <xf numFmtId="10" fontId="4" fillId="0" borderId="10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10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10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9" fontId="9" fillId="0" borderId="0" xfId="55" applyFont="1" applyAlignment="1">
      <alignment/>
    </xf>
    <xf numFmtId="10" fontId="13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0" fontId="4" fillId="0" borderId="13" xfId="52" applyNumberFormat="1" applyFont="1" applyBorder="1" applyAlignment="1">
      <alignment horizontal="center" vertical="center"/>
      <protection/>
    </xf>
    <xf numFmtId="0" fontId="3" fillId="33" borderId="10" xfId="55" applyNumberFormat="1" applyFont="1" applyFill="1" applyBorder="1" applyAlignment="1">
      <alignment horizontal="center" vertical="center" wrapText="1"/>
    </xf>
    <xf numFmtId="10" fontId="13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0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0">
      <selection activeCell="E25" sqref="E25"/>
    </sheetView>
  </sheetViews>
  <sheetFormatPr defaultColWidth="9.140625" defaultRowHeight="12.75"/>
  <cols>
    <col min="1" max="1" width="4.00390625" style="2" customWidth="1"/>
    <col min="2" max="2" width="27.140625" style="7" customWidth="1"/>
    <col min="3" max="3" width="11.140625" style="7" customWidth="1"/>
    <col min="4" max="4" width="12.57421875" style="7" customWidth="1"/>
    <col min="5" max="5" width="16.8515625" style="2" customWidth="1"/>
    <col min="6" max="6" width="12.421875" style="2" customWidth="1"/>
    <col min="7" max="7" width="12.140625" style="23" customWidth="1"/>
    <col min="8" max="8" width="12.7109375" style="7" customWidth="1"/>
    <col min="9" max="9" width="12.8515625" style="7" customWidth="1"/>
    <col min="10" max="16384" width="9.140625" style="17" customWidth="1"/>
  </cols>
  <sheetData>
    <row r="1" spans="1:9" ht="40.5" customHeight="1">
      <c r="A1" s="43" t="s">
        <v>24</v>
      </c>
      <c r="B1" s="43"/>
      <c r="C1" s="43"/>
      <c r="D1" s="43"/>
      <c r="E1" s="43"/>
      <c r="F1" s="43"/>
      <c r="G1" s="43"/>
      <c r="H1" s="43"/>
      <c r="I1" s="43"/>
    </row>
    <row r="2" spans="1:9" s="18" customFormat="1" ht="49.5" customHeight="1">
      <c r="A2" s="10" t="s">
        <v>0</v>
      </c>
      <c r="B2" s="10" t="s">
        <v>1</v>
      </c>
      <c r="C2" s="10" t="s">
        <v>2</v>
      </c>
      <c r="D2" s="10" t="s">
        <v>13</v>
      </c>
      <c r="E2" s="10" t="s">
        <v>3</v>
      </c>
      <c r="F2" s="10" t="s">
        <v>4</v>
      </c>
      <c r="G2" s="11" t="s">
        <v>7</v>
      </c>
      <c r="H2" s="12" t="s">
        <v>9</v>
      </c>
      <c r="I2" s="12" t="s">
        <v>8</v>
      </c>
    </row>
    <row r="3" spans="1:9" ht="39.75" customHeight="1">
      <c r="A3" s="41">
        <v>1</v>
      </c>
      <c r="B3" s="8" t="s">
        <v>14</v>
      </c>
      <c r="C3" s="6" t="s">
        <v>10</v>
      </c>
      <c r="D3" s="1">
        <v>168</v>
      </c>
      <c r="E3" s="1">
        <v>168</v>
      </c>
      <c r="F3" s="1">
        <v>166</v>
      </c>
      <c r="G3" s="14">
        <f>F3/E3</f>
        <v>0.9880952380952381</v>
      </c>
      <c r="H3" s="13">
        <v>2</v>
      </c>
      <c r="I3" s="13">
        <v>0</v>
      </c>
    </row>
    <row r="4" spans="1:9" ht="24" customHeight="1">
      <c r="A4" s="41"/>
      <c r="B4" s="44" t="s">
        <v>5</v>
      </c>
      <c r="C4" s="45"/>
      <c r="D4" s="16">
        <f>D3</f>
        <v>168</v>
      </c>
      <c r="E4" s="3">
        <f>SUM(E3:E3)</f>
        <v>168</v>
      </c>
      <c r="F4" s="3">
        <f>SUM(F3:F3)</f>
        <v>166</v>
      </c>
      <c r="G4" s="19">
        <f>(F4/E4)</f>
        <v>0.9880952380952381</v>
      </c>
      <c r="H4" s="20">
        <f>SUM(H3:H3)</f>
        <v>2</v>
      </c>
      <c r="I4" s="20">
        <f>SUM(I3)</f>
        <v>0</v>
      </c>
    </row>
    <row r="5" spans="1:9" ht="24" customHeight="1">
      <c r="A5" s="41">
        <v>2</v>
      </c>
      <c r="B5" s="38" t="s">
        <v>20</v>
      </c>
      <c r="C5" s="6" t="s">
        <v>10</v>
      </c>
      <c r="D5" s="1">
        <v>83</v>
      </c>
      <c r="E5" s="1">
        <v>83</v>
      </c>
      <c r="F5" s="1">
        <v>83</v>
      </c>
      <c r="G5" s="15">
        <f>F5/E5</f>
        <v>1</v>
      </c>
      <c r="H5" s="1">
        <v>0</v>
      </c>
      <c r="I5" s="1">
        <v>0</v>
      </c>
    </row>
    <row r="6" spans="1:9" ht="24" customHeight="1">
      <c r="A6" s="41"/>
      <c r="B6" s="46"/>
      <c r="C6" s="6" t="s">
        <v>15</v>
      </c>
      <c r="D6" s="1">
        <v>19</v>
      </c>
      <c r="E6" s="1">
        <v>19</v>
      </c>
      <c r="F6" s="1">
        <v>18</v>
      </c>
      <c r="G6" s="15">
        <f>F6/E6</f>
        <v>0.9473684210526315</v>
      </c>
      <c r="H6" s="1">
        <v>1</v>
      </c>
      <c r="I6" s="1">
        <v>0</v>
      </c>
    </row>
    <row r="7" spans="1:9" ht="24" customHeight="1">
      <c r="A7" s="41"/>
      <c r="B7" s="42" t="s">
        <v>5</v>
      </c>
      <c r="C7" s="42"/>
      <c r="D7" s="3">
        <f>SUM(D5:D6)</f>
        <v>102</v>
      </c>
      <c r="E7" s="3">
        <f>SUM(E5:E6)</f>
        <v>102</v>
      </c>
      <c r="F7" s="3">
        <f>SUM(F5:F6)</f>
        <v>101</v>
      </c>
      <c r="G7" s="19">
        <f>F7/E7</f>
        <v>0.9901960784313726</v>
      </c>
      <c r="H7" s="20">
        <f>SUM(H5:H6)</f>
        <v>1</v>
      </c>
      <c r="I7" s="20">
        <f>SUM(I5:I6)</f>
        <v>0</v>
      </c>
    </row>
    <row r="8" spans="1:9" ht="41.25" customHeight="1">
      <c r="A8" s="41">
        <v>3</v>
      </c>
      <c r="B8" s="8" t="s">
        <v>23</v>
      </c>
      <c r="C8" s="6" t="s">
        <v>10</v>
      </c>
      <c r="D8" s="1">
        <v>40</v>
      </c>
      <c r="E8" s="1">
        <v>35</v>
      </c>
      <c r="F8" s="1">
        <v>25</v>
      </c>
      <c r="G8" s="14">
        <f>F8/E8</f>
        <v>0.7142857142857143</v>
      </c>
      <c r="H8" s="13">
        <v>7</v>
      </c>
      <c r="I8" s="13">
        <v>3</v>
      </c>
    </row>
    <row r="9" spans="1:9" s="21" customFormat="1" ht="24" customHeight="1">
      <c r="A9" s="41"/>
      <c r="B9" s="42" t="s">
        <v>5</v>
      </c>
      <c r="C9" s="42"/>
      <c r="D9" s="3">
        <f>SUM(D8)</f>
        <v>40</v>
      </c>
      <c r="E9" s="3">
        <f>SUM(E8:E8)</f>
        <v>35</v>
      </c>
      <c r="F9" s="3">
        <f>SUM(F8:F8)</f>
        <v>25</v>
      </c>
      <c r="G9" s="19">
        <f>(F9/E9)</f>
        <v>0.7142857142857143</v>
      </c>
      <c r="H9" s="20">
        <f>SUM(H8:H8)</f>
        <v>7</v>
      </c>
      <c r="I9" s="20">
        <f>SUM(I8:I8)</f>
        <v>3</v>
      </c>
    </row>
    <row r="10" spans="1:9" ht="36.75" customHeight="1">
      <c r="A10" s="41">
        <v>4</v>
      </c>
      <c r="B10" s="9" t="s">
        <v>17</v>
      </c>
      <c r="C10" s="6" t="s">
        <v>11</v>
      </c>
      <c r="D10" s="1">
        <v>127</v>
      </c>
      <c r="E10" s="1">
        <v>112</v>
      </c>
      <c r="F10" s="1">
        <v>99</v>
      </c>
      <c r="G10" s="15">
        <f>F10/E10</f>
        <v>0.8839285714285714</v>
      </c>
      <c r="H10" s="25">
        <v>11</v>
      </c>
      <c r="I10" s="25">
        <v>2</v>
      </c>
    </row>
    <row r="11" spans="1:9" s="21" customFormat="1" ht="24" customHeight="1">
      <c r="A11" s="41"/>
      <c r="B11" s="42" t="s">
        <v>5</v>
      </c>
      <c r="C11" s="42"/>
      <c r="D11" s="3">
        <f>SUM(D10:D10)</f>
        <v>127</v>
      </c>
      <c r="E11" s="3">
        <f>SUM(E10:E10)</f>
        <v>112</v>
      </c>
      <c r="F11" s="3">
        <f>SUM(F10:F10)</f>
        <v>99</v>
      </c>
      <c r="G11" s="19">
        <f>(F11/E11)</f>
        <v>0.8839285714285714</v>
      </c>
      <c r="H11" s="20">
        <f>SUM(H10:H10)</f>
        <v>11</v>
      </c>
      <c r="I11" s="20">
        <f>SUM(I10:I10)</f>
        <v>2</v>
      </c>
    </row>
    <row r="12" spans="1:9" ht="23.25" customHeight="1">
      <c r="A12" s="41">
        <v>5</v>
      </c>
      <c r="B12" s="38" t="s">
        <v>6</v>
      </c>
      <c r="C12" s="28" t="s">
        <v>11</v>
      </c>
      <c r="D12" s="29">
        <v>125</v>
      </c>
      <c r="E12" s="29">
        <v>120</v>
      </c>
      <c r="F12" s="29">
        <v>114</v>
      </c>
      <c r="G12" s="30">
        <f>F12/E12</f>
        <v>0.95</v>
      </c>
      <c r="H12" s="29">
        <v>6</v>
      </c>
      <c r="I12" s="29">
        <v>0</v>
      </c>
    </row>
    <row r="13" spans="1:9" ht="24" customHeight="1">
      <c r="A13" s="41"/>
      <c r="B13" s="39"/>
      <c r="C13" s="6" t="s">
        <v>10</v>
      </c>
      <c r="D13" s="33">
        <v>18</v>
      </c>
      <c r="E13" s="33">
        <v>17</v>
      </c>
      <c r="F13" s="33">
        <v>17</v>
      </c>
      <c r="G13" s="30">
        <f>F13/E13</f>
        <v>1</v>
      </c>
      <c r="H13" s="33">
        <v>0</v>
      </c>
      <c r="I13" s="33">
        <v>0</v>
      </c>
    </row>
    <row r="14" spans="1:9" s="21" customFormat="1" ht="24" customHeight="1">
      <c r="A14" s="41"/>
      <c r="B14" s="42" t="s">
        <v>5</v>
      </c>
      <c r="C14" s="42"/>
      <c r="D14" s="3">
        <f>SUM(D12:D13)</f>
        <v>143</v>
      </c>
      <c r="E14" s="3">
        <f>SUM(E12:E13)</f>
        <v>137</v>
      </c>
      <c r="F14" s="3">
        <f>SUM(F12:F13)</f>
        <v>131</v>
      </c>
      <c r="G14" s="19">
        <f>(F14/E14)</f>
        <v>0.9562043795620438</v>
      </c>
      <c r="H14" s="20">
        <f>SUM(H12:H13)</f>
        <v>6</v>
      </c>
      <c r="I14" s="20">
        <f>SUM(I12:I13)</f>
        <v>0</v>
      </c>
    </row>
    <row r="15" spans="1:9" ht="42" customHeight="1">
      <c r="A15" s="41">
        <v>6</v>
      </c>
      <c r="B15" s="9" t="s">
        <v>16</v>
      </c>
      <c r="C15" s="6" t="s">
        <v>11</v>
      </c>
      <c r="D15" s="1">
        <v>133</v>
      </c>
      <c r="E15" s="1">
        <v>130</v>
      </c>
      <c r="F15" s="1">
        <v>91</v>
      </c>
      <c r="G15" s="15">
        <f>F15/E15</f>
        <v>0.7</v>
      </c>
      <c r="H15" s="1">
        <v>24</v>
      </c>
      <c r="I15" s="1">
        <v>15</v>
      </c>
    </row>
    <row r="16" spans="1:9" ht="24" customHeight="1">
      <c r="A16" s="41"/>
      <c r="B16" s="42" t="s">
        <v>5</v>
      </c>
      <c r="C16" s="42"/>
      <c r="D16" s="3">
        <f>SUM(D15:D15)</f>
        <v>133</v>
      </c>
      <c r="E16" s="3">
        <f>SUM(E15:E15)</f>
        <v>130</v>
      </c>
      <c r="F16" s="3">
        <f>SUM(F15:F15)</f>
        <v>91</v>
      </c>
      <c r="G16" s="19">
        <f>(F16/E16)</f>
        <v>0.7</v>
      </c>
      <c r="H16" s="20">
        <f>SUM(H15:H15)</f>
        <v>24</v>
      </c>
      <c r="I16" s="20">
        <f>SUM(I15:I15)</f>
        <v>15</v>
      </c>
    </row>
    <row r="17" spans="1:9" ht="36" customHeight="1">
      <c r="A17" s="41">
        <v>7</v>
      </c>
      <c r="B17" s="9" t="s">
        <v>19</v>
      </c>
      <c r="C17" s="6" t="s">
        <v>11</v>
      </c>
      <c r="D17" s="1">
        <v>50</v>
      </c>
      <c r="E17" s="1">
        <v>31</v>
      </c>
      <c r="F17" s="1">
        <v>16</v>
      </c>
      <c r="G17" s="32">
        <f>(F17/E17)</f>
        <v>0.5161290322580645</v>
      </c>
      <c r="H17" s="6">
        <v>9</v>
      </c>
      <c r="I17" s="6">
        <v>6</v>
      </c>
    </row>
    <row r="18" spans="1:9" s="21" customFormat="1" ht="24" customHeight="1">
      <c r="A18" s="41"/>
      <c r="B18" s="42" t="s">
        <v>5</v>
      </c>
      <c r="C18" s="42"/>
      <c r="D18" s="3">
        <f>SUM(D17)</f>
        <v>50</v>
      </c>
      <c r="E18" s="3">
        <f>SUM(E17)</f>
        <v>31</v>
      </c>
      <c r="F18" s="3">
        <f>SUM(F17)</f>
        <v>16</v>
      </c>
      <c r="G18" s="19">
        <f>(F18/E18)</f>
        <v>0.5161290322580645</v>
      </c>
      <c r="H18" s="20">
        <f>SUM(H17:H17)</f>
        <v>9</v>
      </c>
      <c r="I18" s="20">
        <f>SUM(I17:I17)</f>
        <v>6</v>
      </c>
    </row>
    <row r="19" spans="1:9" ht="37.5" customHeight="1">
      <c r="A19" s="41">
        <v>8</v>
      </c>
      <c r="B19" s="9" t="s">
        <v>18</v>
      </c>
      <c r="C19" s="6" t="s">
        <v>11</v>
      </c>
      <c r="D19" s="1">
        <v>23</v>
      </c>
      <c r="E19" s="1">
        <v>19</v>
      </c>
      <c r="F19" s="1">
        <v>11</v>
      </c>
      <c r="G19" s="27">
        <f>(F19/E19)</f>
        <v>0.5789473684210527</v>
      </c>
      <c r="H19" s="6">
        <v>6</v>
      </c>
      <c r="I19" s="6">
        <v>2</v>
      </c>
    </row>
    <row r="20" spans="1:9" s="21" customFormat="1" ht="24" customHeight="1">
      <c r="A20" s="41"/>
      <c r="B20" s="42" t="s">
        <v>5</v>
      </c>
      <c r="C20" s="42"/>
      <c r="D20" s="3">
        <f>SUM(D19)</f>
        <v>23</v>
      </c>
      <c r="E20" s="3">
        <f>SUM(E19)</f>
        <v>19</v>
      </c>
      <c r="F20" s="3">
        <f>SUM(F19)</f>
        <v>11</v>
      </c>
      <c r="G20" s="19">
        <v>0</v>
      </c>
      <c r="H20" s="20">
        <f>SUM(H19:H19)</f>
        <v>6</v>
      </c>
      <c r="I20" s="20">
        <f>SUM(I19:I19)</f>
        <v>2</v>
      </c>
    </row>
    <row r="21" spans="1:12" ht="27" customHeight="1">
      <c r="A21" s="40" t="s">
        <v>5</v>
      </c>
      <c r="B21" s="40"/>
      <c r="C21" s="40"/>
      <c r="D21" s="4">
        <f>D20+D18+D9+D16+D14+D11+D7+D4</f>
        <v>786</v>
      </c>
      <c r="E21" s="4">
        <f>E20+E18+E9+E16+E14+E11+E7+E4</f>
        <v>734</v>
      </c>
      <c r="F21" s="4">
        <f>F20+F18+F9+F16+F14+F11+F7+F4</f>
        <v>640</v>
      </c>
      <c r="G21" s="5">
        <f>F21/E21</f>
        <v>0.8719346049046321</v>
      </c>
      <c r="H21" s="4">
        <f>H20+H18+H9+H16+H14+H11+H7+H4</f>
        <v>66</v>
      </c>
      <c r="I21" s="4">
        <f>I20+I18+I16+I14++I11+I9+I7+I4</f>
        <v>28</v>
      </c>
      <c r="K21" s="26"/>
      <c r="L21" s="26"/>
    </row>
    <row r="22" spans="1:9" s="22" customFormat="1" ht="31.5" customHeight="1">
      <c r="A22" s="50">
        <v>9</v>
      </c>
      <c r="B22" s="53" t="s">
        <v>16</v>
      </c>
      <c r="C22" s="6" t="s">
        <v>12</v>
      </c>
      <c r="D22" s="1">
        <v>8</v>
      </c>
      <c r="E22" s="1">
        <v>1</v>
      </c>
      <c r="F22" s="1">
        <v>0</v>
      </c>
      <c r="G22" s="34">
        <v>0</v>
      </c>
      <c r="H22" s="35">
        <v>0</v>
      </c>
      <c r="I22" s="35">
        <v>1</v>
      </c>
    </row>
    <row r="23" spans="1:9" s="22" customFormat="1" ht="22.5" customHeight="1">
      <c r="A23" s="51"/>
      <c r="B23" s="53"/>
      <c r="C23" s="6" t="s">
        <v>22</v>
      </c>
      <c r="D23" s="1">
        <v>23</v>
      </c>
      <c r="E23" s="1">
        <v>4</v>
      </c>
      <c r="F23" s="1">
        <v>2</v>
      </c>
      <c r="G23" s="36">
        <f>F23/E23</f>
        <v>0.5</v>
      </c>
      <c r="H23" s="37">
        <v>2</v>
      </c>
      <c r="I23" s="37">
        <v>0</v>
      </c>
    </row>
    <row r="24" spans="1:9" ht="14.25" customHeight="1">
      <c r="A24" s="52"/>
      <c r="B24" s="44" t="s">
        <v>5</v>
      </c>
      <c r="C24" s="45"/>
      <c r="D24" s="3">
        <f>SUM(D22:D23)</f>
        <v>31</v>
      </c>
      <c r="E24" s="3">
        <f>SUM(E22:E23)</f>
        <v>5</v>
      </c>
      <c r="F24" s="3">
        <f>SUM(F22:F23)</f>
        <v>2</v>
      </c>
      <c r="G24" s="19">
        <f>F24/E24</f>
        <v>0.4</v>
      </c>
      <c r="H24" s="20">
        <f>SUM(H22:H23)</f>
        <v>2</v>
      </c>
      <c r="I24" s="3">
        <f>SUM(I22:I23)</f>
        <v>1</v>
      </c>
    </row>
    <row r="25" spans="1:9" s="24" customFormat="1" ht="27" customHeight="1">
      <c r="A25" s="47" t="s">
        <v>5</v>
      </c>
      <c r="B25" s="48"/>
      <c r="C25" s="49"/>
      <c r="D25" s="4">
        <f>D21+D24</f>
        <v>817</v>
      </c>
      <c r="E25" s="4">
        <f>E21+E24</f>
        <v>739</v>
      </c>
      <c r="F25" s="4">
        <f>F21+F24</f>
        <v>642</v>
      </c>
      <c r="G25" s="5">
        <f>F25/E25</f>
        <v>0.8687415426251691</v>
      </c>
      <c r="H25" s="4">
        <f>H21+H24</f>
        <v>68</v>
      </c>
      <c r="I25" s="4">
        <f>I21+I24</f>
        <v>29</v>
      </c>
    </row>
  </sheetData>
  <sheetProtection/>
  <mergeCells count="24">
    <mergeCell ref="A17:A18"/>
    <mergeCell ref="B18:C18"/>
    <mergeCell ref="B16:C16"/>
    <mergeCell ref="B22:B23"/>
    <mergeCell ref="A5:A7"/>
    <mergeCell ref="B11:C11"/>
    <mergeCell ref="A8:A9"/>
    <mergeCell ref="B9:C9"/>
    <mergeCell ref="A25:C25"/>
    <mergeCell ref="B24:C24"/>
    <mergeCell ref="A22:A24"/>
    <mergeCell ref="A19:A20"/>
    <mergeCell ref="B20:C20"/>
    <mergeCell ref="A15:A16"/>
    <mergeCell ref="B12:B13"/>
    <mergeCell ref="A21:C21"/>
    <mergeCell ref="A12:A14"/>
    <mergeCell ref="B14:C14"/>
    <mergeCell ref="A1:I1"/>
    <mergeCell ref="A10:A11"/>
    <mergeCell ref="B7:C7"/>
    <mergeCell ref="A3:A4"/>
    <mergeCell ref="B4:C4"/>
    <mergeCell ref="B5:B6"/>
  </mergeCells>
  <printOptions/>
  <pageMargins left="0.17" right="0.16" top="0.5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4.00390625" style="2" customWidth="1"/>
    <col min="2" max="2" width="27.140625" style="7" customWidth="1"/>
    <col min="3" max="3" width="11.140625" style="7" customWidth="1"/>
    <col min="4" max="4" width="12.57421875" style="7" customWidth="1"/>
    <col min="5" max="5" width="16.8515625" style="2" customWidth="1"/>
    <col min="6" max="6" width="12.421875" style="2" customWidth="1"/>
    <col min="7" max="7" width="12.140625" style="23" customWidth="1"/>
    <col min="8" max="8" width="12.7109375" style="7" customWidth="1"/>
    <col min="9" max="9" width="12.8515625" style="7" customWidth="1"/>
    <col min="10" max="16384" width="9.140625" style="17" customWidth="1"/>
  </cols>
  <sheetData>
    <row r="1" spans="1:9" ht="40.5" customHeight="1">
      <c r="A1" s="43" t="s">
        <v>24</v>
      </c>
      <c r="B1" s="43"/>
      <c r="C1" s="43"/>
      <c r="D1" s="43"/>
      <c r="E1" s="43"/>
      <c r="F1" s="43"/>
      <c r="G1" s="43"/>
      <c r="H1" s="43"/>
      <c r="I1" s="43"/>
    </row>
    <row r="2" spans="1:9" s="18" customFormat="1" ht="49.5" customHeight="1">
      <c r="A2" s="10" t="s">
        <v>0</v>
      </c>
      <c r="B2" s="10" t="s">
        <v>1</v>
      </c>
      <c r="C2" s="10" t="s">
        <v>2</v>
      </c>
      <c r="D2" s="10" t="s">
        <v>13</v>
      </c>
      <c r="E2" s="10" t="s">
        <v>3</v>
      </c>
      <c r="F2" s="10" t="s">
        <v>4</v>
      </c>
      <c r="G2" s="11" t="s">
        <v>7</v>
      </c>
      <c r="H2" s="12" t="s">
        <v>9</v>
      </c>
      <c r="I2" s="12" t="s">
        <v>8</v>
      </c>
    </row>
    <row r="3" spans="1:9" ht="39.75" customHeight="1">
      <c r="A3" s="41">
        <v>1</v>
      </c>
      <c r="B3" s="8" t="s">
        <v>14</v>
      </c>
      <c r="C3" s="6" t="s">
        <v>10</v>
      </c>
      <c r="D3" s="1">
        <v>168</v>
      </c>
      <c r="E3" s="1">
        <v>168</v>
      </c>
      <c r="F3" s="1">
        <v>166</v>
      </c>
      <c r="G3" s="14">
        <f>F3/E3</f>
        <v>0.9880952380952381</v>
      </c>
      <c r="H3" s="13">
        <v>2</v>
      </c>
      <c r="I3" s="13">
        <v>0</v>
      </c>
    </row>
    <row r="4" spans="1:9" ht="24" customHeight="1">
      <c r="A4" s="41"/>
      <c r="B4" s="44" t="s">
        <v>5</v>
      </c>
      <c r="C4" s="45"/>
      <c r="D4" s="16">
        <f>D3</f>
        <v>168</v>
      </c>
      <c r="E4" s="3">
        <f>SUM(E3:E3)</f>
        <v>168</v>
      </c>
      <c r="F4" s="3">
        <f>SUM(F3:F3)</f>
        <v>166</v>
      </c>
      <c r="G4" s="19">
        <f>(F4/E4)</f>
        <v>0.9880952380952381</v>
      </c>
      <c r="H4" s="20">
        <f>SUM(H3:H3)</f>
        <v>2</v>
      </c>
      <c r="I4" s="20">
        <f>SUM(I3:I3)</f>
        <v>0</v>
      </c>
    </row>
    <row r="5" spans="1:9" ht="31.5" customHeight="1">
      <c r="A5" s="41">
        <v>2</v>
      </c>
      <c r="B5" s="9" t="s">
        <v>20</v>
      </c>
      <c r="C5" s="6" t="s">
        <v>10</v>
      </c>
      <c r="D5" s="1">
        <v>83</v>
      </c>
      <c r="E5" s="1">
        <v>83</v>
      </c>
      <c r="F5" s="1">
        <v>83</v>
      </c>
      <c r="G5" s="15">
        <f>F5/E5</f>
        <v>1</v>
      </c>
      <c r="H5" s="1">
        <v>0</v>
      </c>
      <c r="I5" s="1">
        <v>0</v>
      </c>
    </row>
    <row r="6" spans="1:9" ht="24" customHeight="1">
      <c r="A6" s="41"/>
      <c r="B6" s="42" t="s">
        <v>5</v>
      </c>
      <c r="C6" s="42"/>
      <c r="D6" s="3">
        <f>SUM(D5:D5)</f>
        <v>83</v>
      </c>
      <c r="E6" s="3">
        <f>SUM(E5:E5)</f>
        <v>83</v>
      </c>
      <c r="F6" s="3">
        <f>SUM(F5:F5)</f>
        <v>83</v>
      </c>
      <c r="G6" s="19">
        <f>F6/E6</f>
        <v>1</v>
      </c>
      <c r="H6" s="20">
        <f>SUM(H5:H5)</f>
        <v>0</v>
      </c>
      <c r="I6" s="20">
        <f>SUM(I5:I5)</f>
        <v>0</v>
      </c>
    </row>
    <row r="7" spans="1:9" ht="41.25" customHeight="1">
      <c r="A7" s="41">
        <v>3</v>
      </c>
      <c r="B7" s="8" t="s">
        <v>21</v>
      </c>
      <c r="C7" s="1" t="s">
        <v>10</v>
      </c>
      <c r="D7" s="1">
        <v>18</v>
      </c>
      <c r="E7" s="1">
        <v>17</v>
      </c>
      <c r="F7" s="1">
        <v>17</v>
      </c>
      <c r="G7" s="30">
        <f>F7/E7</f>
        <v>1</v>
      </c>
      <c r="H7" s="1">
        <v>0</v>
      </c>
      <c r="I7" s="1">
        <v>0</v>
      </c>
    </row>
    <row r="8" spans="1:9" s="21" customFormat="1" ht="24" customHeight="1">
      <c r="A8" s="41"/>
      <c r="B8" s="42" t="s">
        <v>5</v>
      </c>
      <c r="C8" s="42"/>
      <c r="D8" s="3">
        <f>SUM(D7)</f>
        <v>18</v>
      </c>
      <c r="E8" s="3">
        <f>SUM(E7:E7)</f>
        <v>17</v>
      </c>
      <c r="F8" s="3">
        <f>SUM(F7:F7)</f>
        <v>17</v>
      </c>
      <c r="G8" s="19">
        <f>(F8/E8)</f>
        <v>1</v>
      </c>
      <c r="H8" s="20">
        <f>SUM(H7:H7)</f>
        <v>0</v>
      </c>
      <c r="I8" s="20">
        <f>SUM(I7:I7)</f>
        <v>0</v>
      </c>
    </row>
    <row r="9" spans="1:9" ht="41.25" customHeight="1">
      <c r="A9" s="41">
        <v>3</v>
      </c>
      <c r="B9" s="8" t="s">
        <v>23</v>
      </c>
      <c r="C9" s="1" t="s">
        <v>10</v>
      </c>
      <c r="D9" s="1">
        <v>40</v>
      </c>
      <c r="E9" s="1">
        <v>35</v>
      </c>
      <c r="F9" s="1">
        <v>25</v>
      </c>
      <c r="G9" s="14">
        <f>F9/E9</f>
        <v>0.7142857142857143</v>
      </c>
      <c r="H9" s="13">
        <v>7</v>
      </c>
      <c r="I9" s="13">
        <v>3</v>
      </c>
    </row>
    <row r="10" spans="1:9" s="21" customFormat="1" ht="24" customHeight="1">
      <c r="A10" s="41"/>
      <c r="B10" s="42" t="s">
        <v>5</v>
      </c>
      <c r="C10" s="42"/>
      <c r="D10" s="3">
        <f>SUM(D9)</f>
        <v>40</v>
      </c>
      <c r="E10" s="3">
        <f>SUM(E9:E9)</f>
        <v>35</v>
      </c>
      <c r="F10" s="31">
        <f>SUM(F9:F9)</f>
        <v>25</v>
      </c>
      <c r="G10" s="19">
        <f>(F10/E10)</f>
        <v>0.7142857142857143</v>
      </c>
      <c r="H10" s="20">
        <f>SUM(H9:H9)</f>
        <v>7</v>
      </c>
      <c r="I10" s="20">
        <f>SUM(I9:I9)</f>
        <v>3</v>
      </c>
    </row>
    <row r="11" spans="1:12" ht="27" customHeight="1">
      <c r="A11" s="40" t="s">
        <v>5</v>
      </c>
      <c r="B11" s="40"/>
      <c r="C11" s="40"/>
      <c r="D11" s="4">
        <f>SUM(D4+D6+D8+D10)</f>
        <v>309</v>
      </c>
      <c r="E11" s="4">
        <f>SUM(E4+E6+E8+E10)</f>
        <v>303</v>
      </c>
      <c r="F11" s="4">
        <f>SUM(F4+F6+F8+F10)</f>
        <v>291</v>
      </c>
      <c r="G11" s="5">
        <f>F11/E11</f>
        <v>0.9603960396039604</v>
      </c>
      <c r="H11" s="4">
        <f>H10+H8+H6+H4</f>
        <v>9</v>
      </c>
      <c r="I11" s="4">
        <f>I10+I8+I6+I4</f>
        <v>3</v>
      </c>
      <c r="K11" s="26"/>
      <c r="L11" s="26"/>
    </row>
    <row r="12" spans="1:9" s="22" customFormat="1" ht="51" customHeight="1">
      <c r="A12" s="50">
        <v>4</v>
      </c>
      <c r="B12" s="8" t="s">
        <v>16</v>
      </c>
      <c r="C12" s="6" t="s">
        <v>12</v>
      </c>
      <c r="D12" s="25">
        <v>8</v>
      </c>
      <c r="E12" s="25">
        <v>1</v>
      </c>
      <c r="F12" s="25">
        <v>0</v>
      </c>
      <c r="G12" s="14">
        <v>0</v>
      </c>
      <c r="H12" s="13">
        <v>0</v>
      </c>
      <c r="I12" s="13">
        <v>1</v>
      </c>
    </row>
    <row r="13" spans="1:9" ht="14.25" customHeight="1">
      <c r="A13" s="52"/>
      <c r="B13" s="44" t="s">
        <v>5</v>
      </c>
      <c r="C13" s="45"/>
      <c r="D13" s="3">
        <f>SUM(D12:D12)</f>
        <v>8</v>
      </c>
      <c r="E13" s="3">
        <f>SUM(E12:E12)</f>
        <v>1</v>
      </c>
      <c r="F13" s="3">
        <f>SUM(F12:F12)</f>
        <v>0</v>
      </c>
      <c r="G13" s="19">
        <v>0</v>
      </c>
      <c r="H13" s="20">
        <f>SUM(H12:H12)</f>
        <v>0</v>
      </c>
      <c r="I13" s="3">
        <f>SUM(I12:I12)</f>
        <v>1</v>
      </c>
    </row>
    <row r="14" spans="1:9" s="24" customFormat="1" ht="27" customHeight="1">
      <c r="A14" s="47" t="s">
        <v>5</v>
      </c>
      <c r="B14" s="48"/>
      <c r="C14" s="49"/>
      <c r="D14" s="4">
        <f>D11+D13</f>
        <v>317</v>
      </c>
      <c r="E14" s="4">
        <f>E11+E13</f>
        <v>304</v>
      </c>
      <c r="F14" s="4">
        <f>F11+F13</f>
        <v>291</v>
      </c>
      <c r="G14" s="5">
        <f>F14/E14</f>
        <v>0.9572368421052632</v>
      </c>
      <c r="H14" s="4">
        <f>H11+H13</f>
        <v>9</v>
      </c>
      <c r="I14" s="4">
        <f>I11+I13</f>
        <v>4</v>
      </c>
    </row>
  </sheetData>
  <sheetProtection/>
  <mergeCells count="13">
    <mergeCell ref="A12:A13"/>
    <mergeCell ref="B13:C13"/>
    <mergeCell ref="A14:C14"/>
    <mergeCell ref="A9:A10"/>
    <mergeCell ref="B10:C10"/>
    <mergeCell ref="A7:A8"/>
    <mergeCell ref="B8:C8"/>
    <mergeCell ref="A1:I1"/>
    <mergeCell ref="A3:A4"/>
    <mergeCell ref="B4:C4"/>
    <mergeCell ref="A5:A6"/>
    <mergeCell ref="B6:C6"/>
    <mergeCell ref="A11:C11"/>
  </mergeCells>
  <printOptions/>
  <pageMargins left="0.17" right="0.17" top="0.28" bottom="0.75" header="0.3" footer="0.3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4.00390625" style="2" customWidth="1"/>
    <col min="2" max="2" width="27.140625" style="7" customWidth="1"/>
    <col min="3" max="3" width="11.140625" style="7" customWidth="1"/>
    <col min="4" max="4" width="12.57421875" style="7" customWidth="1"/>
    <col min="5" max="5" width="16.8515625" style="2" customWidth="1"/>
    <col min="6" max="6" width="12.421875" style="2" customWidth="1"/>
    <col min="7" max="7" width="12.140625" style="23" customWidth="1"/>
    <col min="8" max="8" width="12.7109375" style="7" customWidth="1"/>
    <col min="9" max="9" width="12.8515625" style="7" customWidth="1"/>
    <col min="10" max="16384" width="9.140625" style="17" customWidth="1"/>
  </cols>
  <sheetData>
    <row r="1" spans="1:9" ht="40.5" customHeight="1">
      <c r="A1" s="43" t="s">
        <v>24</v>
      </c>
      <c r="B1" s="43"/>
      <c r="C1" s="43"/>
      <c r="D1" s="43"/>
      <c r="E1" s="43"/>
      <c r="F1" s="43"/>
      <c r="G1" s="43"/>
      <c r="H1" s="43"/>
      <c r="I1" s="43"/>
    </row>
    <row r="2" spans="1:9" s="18" customFormat="1" ht="49.5" customHeight="1">
      <c r="A2" s="10" t="s">
        <v>0</v>
      </c>
      <c r="B2" s="10" t="s">
        <v>1</v>
      </c>
      <c r="C2" s="10" t="s">
        <v>2</v>
      </c>
      <c r="D2" s="10" t="s">
        <v>13</v>
      </c>
      <c r="E2" s="10" t="s">
        <v>3</v>
      </c>
      <c r="F2" s="10" t="s">
        <v>4</v>
      </c>
      <c r="G2" s="11" t="s">
        <v>7</v>
      </c>
      <c r="H2" s="12" t="s">
        <v>9</v>
      </c>
      <c r="I2" s="12" t="s">
        <v>8</v>
      </c>
    </row>
    <row r="3" spans="1:9" ht="31.5" customHeight="1">
      <c r="A3" s="41">
        <v>1</v>
      </c>
      <c r="B3" s="9" t="s">
        <v>20</v>
      </c>
      <c r="C3" s="6" t="s">
        <v>15</v>
      </c>
      <c r="D3" s="1">
        <v>19</v>
      </c>
      <c r="E3" s="1">
        <v>19</v>
      </c>
      <c r="F3" s="1">
        <v>18</v>
      </c>
      <c r="G3" s="15">
        <f>F3/E3</f>
        <v>0.9473684210526315</v>
      </c>
      <c r="H3" s="1">
        <v>1</v>
      </c>
      <c r="I3" s="1">
        <v>0</v>
      </c>
    </row>
    <row r="4" spans="1:9" ht="24" customHeight="1">
      <c r="A4" s="41"/>
      <c r="B4" s="42" t="s">
        <v>5</v>
      </c>
      <c r="C4" s="42"/>
      <c r="D4" s="3">
        <f>SUM(D3:D3)</f>
        <v>19</v>
      </c>
      <c r="E4" s="3">
        <f>SUM(E3:E3)</f>
        <v>19</v>
      </c>
      <c r="F4" s="3">
        <f>SUM(F3:F3)</f>
        <v>18</v>
      </c>
      <c r="G4" s="19">
        <f>F4/E4</f>
        <v>0.9473684210526315</v>
      </c>
      <c r="H4" s="20">
        <f>SUM(H3:H3)</f>
        <v>1</v>
      </c>
      <c r="I4" s="20">
        <f>SUM(I3:I3)</f>
        <v>0</v>
      </c>
    </row>
    <row r="5" spans="1:9" ht="36.75" customHeight="1">
      <c r="A5" s="41">
        <v>2</v>
      </c>
      <c r="B5" s="9" t="s">
        <v>17</v>
      </c>
      <c r="C5" s="6" t="s">
        <v>11</v>
      </c>
      <c r="D5" s="1">
        <v>127</v>
      </c>
      <c r="E5" s="1">
        <v>112</v>
      </c>
      <c r="F5" s="1">
        <v>99</v>
      </c>
      <c r="G5" s="15">
        <f>F5/E5</f>
        <v>0.8839285714285714</v>
      </c>
      <c r="H5" s="1">
        <v>11</v>
      </c>
      <c r="I5" s="1">
        <v>2</v>
      </c>
    </row>
    <row r="6" spans="1:9" s="21" customFormat="1" ht="24" customHeight="1">
      <c r="A6" s="41"/>
      <c r="B6" s="42" t="s">
        <v>5</v>
      </c>
      <c r="C6" s="42"/>
      <c r="D6" s="3">
        <f>SUM(D5:D5)</f>
        <v>127</v>
      </c>
      <c r="E6" s="3">
        <f>SUM(E5:E5)</f>
        <v>112</v>
      </c>
      <c r="F6" s="3">
        <f>SUM(F5:F5)</f>
        <v>99</v>
      </c>
      <c r="G6" s="19">
        <f>(F6/E6)</f>
        <v>0.8839285714285714</v>
      </c>
      <c r="H6" s="20">
        <f>SUM(H5:H5)</f>
        <v>11</v>
      </c>
      <c r="I6" s="20">
        <f>SUM(I5:I5)</f>
        <v>2</v>
      </c>
    </row>
    <row r="7" spans="1:9" ht="31.5" customHeight="1">
      <c r="A7" s="41">
        <v>3</v>
      </c>
      <c r="B7" s="9" t="s">
        <v>6</v>
      </c>
      <c r="C7" s="6" t="s">
        <v>11</v>
      </c>
      <c r="D7" s="29">
        <v>125</v>
      </c>
      <c r="E7" s="29">
        <v>120</v>
      </c>
      <c r="F7" s="29">
        <v>114</v>
      </c>
      <c r="G7" s="30">
        <f>F7/E7</f>
        <v>0.95</v>
      </c>
      <c r="H7" s="29">
        <v>6</v>
      </c>
      <c r="I7" s="29">
        <v>1</v>
      </c>
    </row>
    <row r="8" spans="1:9" s="21" customFormat="1" ht="24" customHeight="1">
      <c r="A8" s="41"/>
      <c r="B8" s="42" t="s">
        <v>5</v>
      </c>
      <c r="C8" s="42"/>
      <c r="D8" s="3">
        <f>SUM(D7:D7)</f>
        <v>125</v>
      </c>
      <c r="E8" s="3">
        <f>SUM(E7:E7)</f>
        <v>120</v>
      </c>
      <c r="F8" s="3">
        <f>SUM(F7:F7)</f>
        <v>114</v>
      </c>
      <c r="G8" s="19">
        <f>(F8/E8)</f>
        <v>0.95</v>
      </c>
      <c r="H8" s="20">
        <f>SUM(H7:H7)</f>
        <v>6</v>
      </c>
      <c r="I8" s="20">
        <f>SUM(I7:I7)</f>
        <v>1</v>
      </c>
    </row>
    <row r="9" spans="1:9" ht="42" customHeight="1">
      <c r="A9" s="41">
        <v>4</v>
      </c>
      <c r="B9" s="9" t="s">
        <v>16</v>
      </c>
      <c r="C9" s="6" t="s">
        <v>11</v>
      </c>
      <c r="D9" s="25">
        <v>133</v>
      </c>
      <c r="E9" s="25">
        <v>130</v>
      </c>
      <c r="F9" s="25">
        <v>91</v>
      </c>
      <c r="G9" s="15">
        <f>F9/E9</f>
        <v>0.7</v>
      </c>
      <c r="H9" s="1">
        <v>24</v>
      </c>
      <c r="I9" s="1">
        <v>15</v>
      </c>
    </row>
    <row r="10" spans="1:9" ht="24" customHeight="1">
      <c r="A10" s="41"/>
      <c r="B10" s="42" t="s">
        <v>5</v>
      </c>
      <c r="C10" s="42"/>
      <c r="D10" s="3">
        <f>SUM(D9:D9)</f>
        <v>133</v>
      </c>
      <c r="E10" s="3">
        <f>SUM(E9:E9)</f>
        <v>130</v>
      </c>
      <c r="F10" s="3">
        <f>SUM(F9:F9)</f>
        <v>91</v>
      </c>
      <c r="G10" s="19">
        <f>(F10/E10)</f>
        <v>0.7</v>
      </c>
      <c r="H10" s="20">
        <f>SUM(H9:H9)</f>
        <v>24</v>
      </c>
      <c r="I10" s="20">
        <f>SUM(I9:I9)</f>
        <v>15</v>
      </c>
    </row>
    <row r="11" spans="1:9" ht="41.25" customHeight="1">
      <c r="A11" s="41">
        <v>5</v>
      </c>
      <c r="B11" s="9" t="s">
        <v>19</v>
      </c>
      <c r="C11" s="6" t="s">
        <v>11</v>
      </c>
      <c r="D11" s="1">
        <v>50</v>
      </c>
      <c r="E11" s="1">
        <v>31</v>
      </c>
      <c r="F11" s="1">
        <v>16</v>
      </c>
      <c r="G11" s="27">
        <f>(F11/E11)</f>
        <v>0.5161290322580645</v>
      </c>
      <c r="H11" s="6">
        <v>9</v>
      </c>
      <c r="I11" s="6">
        <v>6</v>
      </c>
    </row>
    <row r="12" spans="1:9" s="21" customFormat="1" ht="24" customHeight="1">
      <c r="A12" s="41"/>
      <c r="B12" s="42" t="s">
        <v>5</v>
      </c>
      <c r="C12" s="42"/>
      <c r="D12" s="3">
        <f>SUM(D11)</f>
        <v>50</v>
      </c>
      <c r="E12" s="3">
        <f>SUM(E11)</f>
        <v>31</v>
      </c>
      <c r="F12" s="3">
        <f>SUM(F11)</f>
        <v>16</v>
      </c>
      <c r="G12" s="19">
        <f>(F12/E12)</f>
        <v>0.5161290322580645</v>
      </c>
      <c r="H12" s="20">
        <f>SUM(H11:H11)</f>
        <v>9</v>
      </c>
      <c r="I12" s="20">
        <f>SUM(I11:I11)</f>
        <v>6</v>
      </c>
    </row>
    <row r="13" spans="1:12" ht="27" customHeight="1">
      <c r="A13" s="40" t="s">
        <v>5</v>
      </c>
      <c r="B13" s="40"/>
      <c r="C13" s="40"/>
      <c r="D13" s="4">
        <f>D12+D10+D8+D6+D4</f>
        <v>454</v>
      </c>
      <c r="E13" s="4">
        <f>E12+E10+E8+E6+E4</f>
        <v>412</v>
      </c>
      <c r="F13" s="4">
        <f>F12+F10+F8+F6+F4</f>
        <v>338</v>
      </c>
      <c r="G13" s="5">
        <f>F13/E13</f>
        <v>0.8203883495145631</v>
      </c>
      <c r="H13" s="4">
        <f>H12+H10+H8+H6+H4</f>
        <v>51</v>
      </c>
      <c r="I13" s="4">
        <f>I12+I10+I8+I6+I4</f>
        <v>24</v>
      </c>
      <c r="K13" s="26"/>
      <c r="L13" s="26"/>
    </row>
    <row r="14" spans="1:9" s="22" customFormat="1" ht="51" customHeight="1">
      <c r="A14" s="50">
        <v>4</v>
      </c>
      <c r="B14" s="8" t="s">
        <v>16</v>
      </c>
      <c r="C14" s="6" t="s">
        <v>22</v>
      </c>
      <c r="D14" s="25">
        <v>23</v>
      </c>
      <c r="E14" s="25">
        <v>4</v>
      </c>
      <c r="F14" s="25">
        <v>2</v>
      </c>
      <c r="G14" s="14">
        <f>F14/E14</f>
        <v>0.5</v>
      </c>
      <c r="H14" s="13">
        <v>2</v>
      </c>
      <c r="I14" s="13">
        <v>0</v>
      </c>
    </row>
    <row r="15" spans="1:9" ht="14.25" customHeight="1">
      <c r="A15" s="52"/>
      <c r="B15" s="44" t="s">
        <v>5</v>
      </c>
      <c r="C15" s="45"/>
      <c r="D15" s="3">
        <f>SUM(D14:D14)</f>
        <v>23</v>
      </c>
      <c r="E15" s="3">
        <f>SUM(E14:E14)</f>
        <v>4</v>
      </c>
      <c r="F15" s="3">
        <f>SUM(F14:F14)</f>
        <v>2</v>
      </c>
      <c r="G15" s="19">
        <f>F15/E15</f>
        <v>0.5</v>
      </c>
      <c r="H15" s="20">
        <f>SUM(H14:H14)</f>
        <v>2</v>
      </c>
      <c r="I15" s="3">
        <f>SUM(I14:I14)</f>
        <v>0</v>
      </c>
    </row>
    <row r="16" spans="1:9" s="24" customFormat="1" ht="27" customHeight="1">
      <c r="A16" s="47" t="s">
        <v>5</v>
      </c>
      <c r="B16" s="48"/>
      <c r="C16" s="49"/>
      <c r="D16" s="4">
        <f>D13+D15</f>
        <v>477</v>
      </c>
      <c r="E16" s="4">
        <f>E13+E15</f>
        <v>416</v>
      </c>
      <c r="F16" s="4">
        <f>F13+F15</f>
        <v>340</v>
      </c>
      <c r="G16" s="5">
        <f>F16/E16</f>
        <v>0.8173076923076923</v>
      </c>
      <c r="H16" s="4">
        <f>H13+H15</f>
        <v>53</v>
      </c>
      <c r="I16" s="4">
        <f>I13+I15</f>
        <v>24</v>
      </c>
    </row>
  </sheetData>
  <sheetProtection/>
  <mergeCells count="15">
    <mergeCell ref="A5:A6"/>
    <mergeCell ref="B6:C6"/>
    <mergeCell ref="A7:A8"/>
    <mergeCell ref="B8:C8"/>
    <mergeCell ref="A1:I1"/>
    <mergeCell ref="A3:A4"/>
    <mergeCell ref="B4:C4"/>
    <mergeCell ref="A14:A15"/>
    <mergeCell ref="B15:C15"/>
    <mergeCell ref="A16:C16"/>
    <mergeCell ref="A13:C13"/>
    <mergeCell ref="A9:A10"/>
    <mergeCell ref="B10:C10"/>
    <mergeCell ref="A11:A12"/>
    <mergeCell ref="B12:C12"/>
  </mergeCells>
  <printOptions/>
  <pageMargins left="0.17" right="0.1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Z.Podleśny</dc:creator>
  <cp:keywords/>
  <dc:description/>
  <cp:lastModifiedBy>Kinga Jamioła</cp:lastModifiedBy>
  <cp:lastPrinted>2024-07-09T11:13:25Z</cp:lastPrinted>
  <dcterms:created xsi:type="dcterms:W3CDTF">2008-08-28T06:19:15Z</dcterms:created>
  <dcterms:modified xsi:type="dcterms:W3CDTF">2024-07-09T13:38:41Z</dcterms:modified>
  <cp:category/>
  <cp:version/>
  <cp:contentType/>
  <cp:contentStatus/>
</cp:coreProperties>
</file>